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<sst xmlns="http://schemas.openxmlformats.org/spreadsheetml/2006/main" count="375" uniqueCount="117">
  <si>
    <t>钟秀路绿地恢复工程</t>
  </si>
  <si>
    <t>区域</t>
  </si>
  <si>
    <t>序号</t>
  </si>
  <si>
    <t>植物名称</t>
  </si>
  <si>
    <t>规格</t>
  </si>
  <si>
    <t>单位</t>
  </si>
  <si>
    <t>数量</t>
  </si>
  <si>
    <t>备注</t>
  </si>
  <si>
    <t>苗木来源</t>
  </si>
  <si>
    <t>胸径</t>
  </si>
  <si>
    <t>高度</t>
  </si>
  <si>
    <t>蓬径</t>
  </si>
  <si>
    <t>地块一：南亚塑胶厂房西侧绿地</t>
  </si>
  <si>
    <t>榉树</t>
  </si>
  <si>
    <t>Φ13-16</t>
  </si>
  <si>
    <t>株</t>
  </si>
  <si>
    <t>通富路-园林路南侧绿地（2023年2批2标）</t>
  </si>
  <si>
    <t>红叶李</t>
  </si>
  <si>
    <t>D8-9</t>
  </si>
  <si>
    <t>H300-350</t>
  </si>
  <si>
    <t>P200-250</t>
  </si>
  <si>
    <t>城北大道（集美路-204国道），非招标八标</t>
  </si>
  <si>
    <t>麦冬</t>
  </si>
  <si>
    <t>m2</t>
  </si>
  <si>
    <t>满种 16丛 15-20芽/丛</t>
  </si>
  <si>
    <t>草坪</t>
  </si>
  <si>
    <t>百慕大+黑麦草</t>
  </si>
  <si>
    <t>修复园路</t>
  </si>
  <si>
    <t>园路基础、材质规格与现状一致、面包砖</t>
  </si>
  <si>
    <t>绿地平整</t>
  </si>
  <si>
    <t>地块二:通京大道—运华路西侧</t>
  </si>
  <si>
    <t>香樟</t>
  </si>
  <si>
    <t>Φ12-13</t>
  </si>
  <si>
    <t>H400-450</t>
  </si>
  <si>
    <t>P300-350</t>
  </si>
  <si>
    <t>2022年1批1标，园林路（世纪大道-通启路）东侧绿地</t>
  </si>
  <si>
    <t>乌桕</t>
  </si>
  <si>
    <t>Φ10-11</t>
  </si>
  <si>
    <t>H400-500</t>
  </si>
  <si>
    <t>P250-350</t>
  </si>
  <si>
    <t>桂花</t>
  </si>
  <si>
    <t>本地品种</t>
  </si>
  <si>
    <t>2023年2批1标，永兴大道南侧（北大街东）</t>
  </si>
  <si>
    <t>红梅</t>
  </si>
  <si>
    <t>D5-6</t>
  </si>
  <si>
    <t>H150-200</t>
  </si>
  <si>
    <t>P180-220</t>
  </si>
  <si>
    <t>法青</t>
  </si>
  <si>
    <t>H180-220</t>
  </si>
  <si>
    <t>m</t>
  </si>
  <si>
    <t>5株/m，单排种植</t>
  </si>
  <si>
    <t>金边黄杨</t>
  </si>
  <si>
    <t>P20-25</t>
  </si>
  <si>
    <t>49株/m2</t>
  </si>
  <si>
    <t>金丝桃</t>
  </si>
  <si>
    <t>H20</t>
  </si>
  <si>
    <t>修复广场</t>
  </si>
  <si>
    <t>广场基础、材质规格与现状一致、面包砖</t>
  </si>
  <si>
    <t>地块三:运华路—海港引河</t>
  </si>
  <si>
    <t>水杉</t>
  </si>
  <si>
    <t>Φ8-9</t>
  </si>
  <si>
    <t>H550-600</t>
  </si>
  <si>
    <t>栾树</t>
  </si>
  <si>
    <t>Φ12</t>
  </si>
  <si>
    <t>P250-300</t>
  </si>
  <si>
    <t>樱花</t>
  </si>
  <si>
    <t>D6-7</t>
  </si>
  <si>
    <t>2023年2批1标，永和路北侧（秦和路东）</t>
  </si>
  <si>
    <t>2022年1批1标，园林河两侧绿地（通启路-世纪大道）东侧</t>
  </si>
  <si>
    <t>2023年2批1标，永兴大道（交警四大队门口）</t>
  </si>
  <si>
    <t>南天竹</t>
  </si>
  <si>
    <t>H20-30</t>
  </si>
  <si>
    <t>P20-30</t>
  </si>
  <si>
    <t>红叶石楠</t>
  </si>
  <si>
    <t>地块四:海港引河—园林路(1)</t>
  </si>
  <si>
    <t>垂丝海棠</t>
  </si>
  <si>
    <t>D7-9</t>
  </si>
  <si>
    <t>H200-250</t>
  </si>
  <si>
    <t>2023年4批3标，天福园</t>
  </si>
  <si>
    <t>地块五:海港引河—园林路(2)</t>
  </si>
  <si>
    <t>地块六:园林路—厂房规划路(西侧)</t>
  </si>
  <si>
    <t>Ф15-18</t>
  </si>
  <si>
    <t>间苗库（工农北路-石桥路北侧绿地）</t>
  </si>
  <si>
    <t>紫薇</t>
  </si>
  <si>
    <t>D5-7</t>
  </si>
  <si>
    <t>H120-150</t>
  </si>
  <si>
    <t>P100-120</t>
  </si>
  <si>
    <t>2023年2批1标，永兴大道南侧（长泰路西150米）</t>
  </si>
  <si>
    <t>慈孝竹</t>
  </si>
  <si>
    <t>丛</t>
  </si>
  <si>
    <t>丛钟秀路现有慈孝竹中间苗</t>
  </si>
  <si>
    <t>洒金珊瑚</t>
  </si>
  <si>
    <t>P15-20</t>
  </si>
  <si>
    <t>木芙蓉</t>
  </si>
  <si>
    <t>10分支以内</t>
  </si>
  <si>
    <t>10株/m2</t>
  </si>
  <si>
    <t>新建园路</t>
  </si>
  <si>
    <t>园路基础、材质规格与现状一致，彩色沥青</t>
  </si>
  <si>
    <t>土方回填</t>
  </si>
  <si>
    <t>m3</t>
  </si>
  <si>
    <t>厂房规划路西侧暂估100m2,按照50cm深度计算</t>
  </si>
  <si>
    <t>U型排水沟</t>
  </si>
  <si>
    <t>暂估，具体按实计量，规格样式参照现状</t>
  </si>
  <si>
    <t>地块七:厂房规划路(西侧)—河道</t>
  </si>
  <si>
    <t>2023年2批1标，永兴大道北侧（石桥路东）</t>
  </si>
  <si>
    <t>矮蒲苇</t>
  </si>
  <si>
    <t>50-60 支 / 丛,3丛/m2</t>
  </si>
  <si>
    <t>园路基础、材质规格与现状一致</t>
  </si>
  <si>
    <t>厂房规划路西侧暂估754m2,按照50cm深度计算</t>
  </si>
  <si>
    <t>地块八:河道—世伦路</t>
  </si>
  <si>
    <t>水泥道路拆除</t>
  </si>
  <si>
    <t>广场修复</t>
  </si>
  <si>
    <t>广场基础、材质规格与现状一致</t>
  </si>
  <si>
    <t>地块九:电力公司入口处</t>
  </si>
  <si>
    <t>2023年2批4标，桥头公园</t>
  </si>
  <si>
    <t>D8-10</t>
  </si>
  <si>
    <t>2023年2批1标，永兴大道南侧（长泰路东200米）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</si>
</sst>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8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7"/>
  <sheetViews>
    <sheetView tabSelected="1" topLeftCell="A47" workbookViewId="0">
      <selection activeCell="C50" sqref="C50"/>
    </sheetView>
  </sheetViews>
  <sheetFormatPr defaultColWidth="9" defaultRowHeight="30" customHeight="1"/>
  <cols>
    <col min="1" max="1" width="11.1083333333333" style="1" customWidth="1"/>
    <col min="2" max="2" width="8.775" style="2" customWidth="1"/>
    <col min="3" max="3" width="11.75" style="2" customWidth="1"/>
    <col min="4" max="4" width="9.38333333333333" style="3"/>
    <col min="5" max="6" width="8.66666666666667" style="3"/>
    <col min="7" max="7" width="7.33333333333333" style="2" customWidth="1"/>
    <col min="8" max="8" width="8.66666666666667" style="2"/>
    <col min="9" max="9" width="22.3333333333333" style="4" customWidth="1"/>
    <col min="10" max="10" width="21.3333333333333" style="4" customWidth="1"/>
    <col min="11" max="16384" width="8.66666666666667" style="2"/>
  </cols>
  <sheetData>
    <row r="1" customHeight="1" spans="1:9">
      <c r="A1" s="5" t="s">
        <v>0</v>
      </c>
      <c r="B1" s="5"/>
      <c r="C1" s="5"/>
      <c r="D1" s="6"/>
      <c r="E1" s="6"/>
      <c r="F1" s="6"/>
      <c r="G1" s="5"/>
      <c r="H1" s="5"/>
      <c r="I1" s="17"/>
    </row>
    <row r="2" customHeight="1" spans="1:10">
      <c r="A2" s="7" t="s">
        <v>1</v>
      </c>
      <c r="B2" s="8" t="s">
        <v>2</v>
      </c>
      <c r="C2" s="8" t="s">
        <v>3</v>
      </c>
      <c r="D2" s="9" t="s">
        <v>4</v>
      </c>
      <c r="E2" s="9"/>
      <c r="F2" s="9"/>
      <c r="G2" s="8" t="s">
        <v>5</v>
      </c>
      <c r="H2" s="8" t="s">
        <v>6</v>
      </c>
      <c r="I2" s="12" t="s">
        <v>7</v>
      </c>
      <c r="J2" s="12" t="s">
        <v>8</v>
      </c>
    </row>
    <row r="3" customHeight="1" spans="1:10">
      <c r="A3" s="10"/>
      <c r="B3" s="8"/>
      <c r="C3" s="8"/>
      <c r="D3" s="9" t="s">
        <v>9</v>
      </c>
      <c r="E3" s="9" t="s">
        <v>10</v>
      </c>
      <c r="F3" s="9" t="s">
        <v>11</v>
      </c>
      <c r="G3" s="8"/>
      <c r="H3" s="8"/>
      <c r="I3" s="12"/>
      <c r="J3" s="12"/>
    </row>
    <row r="4" ht="52" customHeight="1" spans="1:10">
      <c r="A4" s="11" t="s">
        <v>12</v>
      </c>
      <c r="B4" s="8">
        <v>1</v>
      </c>
      <c r="C4" s="8" t="s">
        <v>13</v>
      </c>
      <c r="D4" s="9" t="s">
        <v>14</v>
      </c>
      <c r="E4" s="9"/>
      <c r="F4" s="9"/>
      <c r="G4" s="8" t="s">
        <v>15</v>
      </c>
      <c r="H4" s="8">
        <v>4</v>
      </c>
      <c r="I4" s="12"/>
      <c r="J4" s="12" t="s">
        <v>16</v>
      </c>
    </row>
    <row r="5" customHeight="1" spans="1:10">
      <c r="A5" s="11"/>
      <c r="B5" s="8">
        <v>2</v>
      </c>
      <c r="C5" s="8" t="s">
        <v>17</v>
      </c>
      <c r="D5" s="9" t="s">
        <v>18</v>
      </c>
      <c r="E5" s="9" t="s">
        <v>19</v>
      </c>
      <c r="F5" s="9" t="s">
        <v>20</v>
      </c>
      <c r="G5" s="8" t="s">
        <v>15</v>
      </c>
      <c r="H5" s="8">
        <v>7</v>
      </c>
      <c r="I5" s="12"/>
      <c r="J5" s="12" t="s">
        <v>21</v>
      </c>
    </row>
    <row r="6" customHeight="1" spans="1:10">
      <c r="A6" s="11"/>
      <c r="B6" s="8">
        <v>3</v>
      </c>
      <c r="C6" s="8" t="s">
        <v>22</v>
      </c>
      <c r="D6" s="9"/>
      <c r="E6" s="9"/>
      <c r="F6" s="9"/>
      <c r="G6" s="8" t="s">
        <v>23</v>
      </c>
      <c r="H6" s="8">
        <v>240</v>
      </c>
      <c r="I6" s="12" t="s">
        <v>24</v>
      </c>
      <c r="J6" s="12"/>
    </row>
    <row r="7" customHeight="1" spans="1:10">
      <c r="A7" s="11"/>
      <c r="B7" s="8">
        <v>4</v>
      </c>
      <c r="C7" s="8" t="s">
        <v>25</v>
      </c>
      <c r="D7" s="9"/>
      <c r="E7" s="9"/>
      <c r="F7" s="9"/>
      <c r="G7" s="8" t="s">
        <v>23</v>
      </c>
      <c r="H7" s="8">
        <f>96+30</f>
        <v>126</v>
      </c>
      <c r="I7" s="12" t="s">
        <v>26</v>
      </c>
      <c r="J7" s="12"/>
    </row>
    <row r="8" customHeight="1" spans="1:10">
      <c r="A8" s="11"/>
      <c r="B8" s="8">
        <v>5</v>
      </c>
      <c r="C8" s="8" t="s">
        <v>27</v>
      </c>
      <c r="D8" s="9"/>
      <c r="E8" s="9"/>
      <c r="F8" s="9"/>
      <c r="G8" s="8" t="s">
        <v>23</v>
      </c>
      <c r="H8" s="8">
        <v>79</v>
      </c>
      <c r="I8" s="11" t="s">
        <v>28</v>
      </c>
      <c r="J8" s="12"/>
    </row>
    <row r="9" customHeight="1" spans="1:10">
      <c r="A9" s="11"/>
      <c r="B9" s="8">
        <v>6</v>
      </c>
      <c r="C9" s="8" t="s">
        <v>29</v>
      </c>
      <c r="D9" s="9"/>
      <c r="E9" s="9"/>
      <c r="F9" s="9"/>
      <c r="G9" s="8" t="s">
        <v>23</v>
      </c>
      <c r="H9" s="8">
        <v>366</v>
      </c>
      <c r="I9" s="12"/>
      <c r="J9" s="12"/>
    </row>
    <row r="10" customHeight="1" spans="1:10">
      <c r="A10" s="11" t="s">
        <v>30</v>
      </c>
      <c r="B10" s="12">
        <v>1</v>
      </c>
      <c r="C10" s="8" t="s">
        <v>31</v>
      </c>
      <c r="D10" s="9" t="s">
        <v>32</v>
      </c>
      <c r="E10" s="9" t="s">
        <v>33</v>
      </c>
      <c r="F10" s="9" t="s">
        <v>34</v>
      </c>
      <c r="G10" s="8" t="s">
        <v>15</v>
      </c>
      <c r="H10" s="8">
        <f>3+5+9</f>
        <v>17</v>
      </c>
      <c r="I10" s="12"/>
      <c r="J10" s="12" t="s">
        <v>35</v>
      </c>
    </row>
    <row r="11" customHeight="1" spans="1:10">
      <c r="A11" s="11"/>
      <c r="B11" s="8">
        <v>2</v>
      </c>
      <c r="C11" s="8" t="s">
        <v>36</v>
      </c>
      <c r="D11" s="9" t="s">
        <v>37</v>
      </c>
      <c r="E11" s="9" t="s">
        <v>38</v>
      </c>
      <c r="F11" s="9" t="s">
        <v>39</v>
      </c>
      <c r="G11" s="8" t="s">
        <v>15</v>
      </c>
      <c r="H11" s="8">
        <f>33+14</f>
        <v>47</v>
      </c>
      <c r="I11" s="12"/>
      <c r="J11" s="12"/>
    </row>
    <row r="12" customHeight="1" spans="1:10">
      <c r="A12" s="11"/>
      <c r="B12" s="12">
        <v>3</v>
      </c>
      <c r="C12" s="8" t="s">
        <v>40</v>
      </c>
      <c r="D12" s="9"/>
      <c r="E12" s="9" t="s">
        <v>19</v>
      </c>
      <c r="F12" s="9" t="s">
        <v>34</v>
      </c>
      <c r="G12" s="8" t="s">
        <v>15</v>
      </c>
      <c r="H12" s="8">
        <f>3+6</f>
        <v>9</v>
      </c>
      <c r="I12" s="12" t="s">
        <v>41</v>
      </c>
      <c r="J12" s="12" t="s">
        <v>42</v>
      </c>
    </row>
    <row r="13" customHeight="1" spans="1:10">
      <c r="A13" s="11"/>
      <c r="B13" s="8">
        <v>4</v>
      </c>
      <c r="C13" s="8" t="s">
        <v>17</v>
      </c>
      <c r="D13" s="9" t="s">
        <v>18</v>
      </c>
      <c r="E13" s="9" t="s">
        <v>19</v>
      </c>
      <c r="F13" s="9" t="s">
        <v>20</v>
      </c>
      <c r="G13" s="8" t="s">
        <v>15</v>
      </c>
      <c r="H13" s="8">
        <f>3+6</f>
        <v>9</v>
      </c>
      <c r="I13" s="12"/>
      <c r="J13" s="12" t="s">
        <v>21</v>
      </c>
    </row>
    <row r="14" customHeight="1" spans="1:10">
      <c r="A14" s="11"/>
      <c r="B14" s="12">
        <v>5</v>
      </c>
      <c r="C14" s="8" t="s">
        <v>43</v>
      </c>
      <c r="D14" s="9" t="s">
        <v>44</v>
      </c>
      <c r="E14" s="9" t="s">
        <v>45</v>
      </c>
      <c r="F14" s="9" t="s">
        <v>46</v>
      </c>
      <c r="G14" s="8" t="s">
        <v>15</v>
      </c>
      <c r="H14" s="8">
        <v>3</v>
      </c>
      <c r="I14" s="12"/>
      <c r="J14" s="12"/>
    </row>
    <row r="15" customHeight="1" spans="1:10">
      <c r="A15" s="11"/>
      <c r="B15" s="8">
        <v>6</v>
      </c>
      <c r="C15" s="8" t="s">
        <v>47</v>
      </c>
      <c r="D15" s="9"/>
      <c r="E15" s="9" t="s">
        <v>48</v>
      </c>
      <c r="F15" s="9"/>
      <c r="G15" s="8" t="s">
        <v>49</v>
      </c>
      <c r="H15" s="8">
        <v>31.5</v>
      </c>
      <c r="I15" s="12" t="s">
        <v>50</v>
      </c>
      <c r="J15" s="12"/>
    </row>
    <row r="16" customHeight="1" spans="1:10">
      <c r="A16" s="11"/>
      <c r="B16" s="12">
        <v>7</v>
      </c>
      <c r="C16" s="8" t="s">
        <v>51</v>
      </c>
      <c r="D16" s="9" t="s">
        <v>52</v>
      </c>
      <c r="E16" s="9"/>
      <c r="F16" s="9"/>
      <c r="G16" s="8" t="s">
        <v>23</v>
      </c>
      <c r="H16" s="8">
        <f>71+43</f>
        <v>114</v>
      </c>
      <c r="I16" s="12" t="s">
        <v>53</v>
      </c>
      <c r="J16" s="12"/>
    </row>
    <row r="17" customHeight="1" spans="1:10">
      <c r="A17" s="11"/>
      <c r="B17" s="8">
        <v>8</v>
      </c>
      <c r="C17" s="8" t="s">
        <v>54</v>
      </c>
      <c r="D17" s="9"/>
      <c r="E17" s="9" t="s">
        <v>55</v>
      </c>
      <c r="F17" s="9"/>
      <c r="G17" s="8" t="s">
        <v>23</v>
      </c>
      <c r="H17" s="8">
        <v>119</v>
      </c>
      <c r="I17" s="12" t="s">
        <v>53</v>
      </c>
      <c r="J17" s="12"/>
    </row>
    <row r="18" customHeight="1" spans="1:10">
      <c r="A18" s="11"/>
      <c r="B18" s="12">
        <v>9</v>
      </c>
      <c r="C18" s="8" t="s">
        <v>22</v>
      </c>
      <c r="D18" s="9"/>
      <c r="E18" s="9"/>
      <c r="F18" s="9"/>
      <c r="G18" s="8" t="s">
        <v>23</v>
      </c>
      <c r="H18" s="8">
        <v>3935</v>
      </c>
      <c r="I18" s="12" t="s">
        <v>24</v>
      </c>
      <c r="J18" s="12"/>
    </row>
    <row r="19" customHeight="1" spans="1:10">
      <c r="A19" s="11"/>
      <c r="B19" s="8">
        <v>10</v>
      </c>
      <c r="C19" s="8" t="s">
        <v>25</v>
      </c>
      <c r="D19" s="9"/>
      <c r="E19" s="9"/>
      <c r="F19" s="9"/>
      <c r="G19" s="8" t="s">
        <v>23</v>
      </c>
      <c r="H19" s="8">
        <v>30</v>
      </c>
      <c r="I19" s="12" t="s">
        <v>26</v>
      </c>
      <c r="J19" s="12"/>
    </row>
    <row r="20" customHeight="1" spans="1:10">
      <c r="A20" s="11"/>
      <c r="B20" s="12">
        <v>11</v>
      </c>
      <c r="C20" s="8" t="s">
        <v>56</v>
      </c>
      <c r="D20" s="9"/>
      <c r="E20" s="9"/>
      <c r="F20" s="9"/>
      <c r="G20" s="8" t="s">
        <v>23</v>
      </c>
      <c r="H20" s="8">
        <v>30</v>
      </c>
      <c r="I20" s="11" t="s">
        <v>57</v>
      </c>
      <c r="J20" s="12"/>
    </row>
    <row r="21" customHeight="1" spans="1:10">
      <c r="A21" s="11"/>
      <c r="B21" s="8">
        <v>12</v>
      </c>
      <c r="C21" s="8" t="s">
        <v>29</v>
      </c>
      <c r="D21" s="9"/>
      <c r="E21" s="9"/>
      <c r="F21" s="9"/>
      <c r="G21" s="8" t="s">
        <v>23</v>
      </c>
      <c r="H21" s="8">
        <v>4212</v>
      </c>
      <c r="I21" s="12"/>
      <c r="J21" s="12"/>
    </row>
    <row r="22" customHeight="1" spans="1:10">
      <c r="A22" s="11" t="s">
        <v>58</v>
      </c>
      <c r="B22" s="8">
        <v>1</v>
      </c>
      <c r="C22" s="8" t="s">
        <v>31</v>
      </c>
      <c r="D22" s="9" t="s">
        <v>32</v>
      </c>
      <c r="E22" s="9" t="s">
        <v>33</v>
      </c>
      <c r="F22" s="9" t="s">
        <v>34</v>
      </c>
      <c r="G22" s="8" t="s">
        <v>15</v>
      </c>
      <c r="H22" s="8">
        <f>6</f>
        <v>6</v>
      </c>
      <c r="I22" s="12"/>
      <c r="J22" s="12" t="s">
        <v>35</v>
      </c>
    </row>
    <row r="23" customHeight="1" spans="1:10">
      <c r="A23" s="11"/>
      <c r="B23" s="8">
        <v>2</v>
      </c>
      <c r="C23" s="8" t="s">
        <v>59</v>
      </c>
      <c r="D23" s="9" t="s">
        <v>60</v>
      </c>
      <c r="E23" s="9" t="s">
        <v>61</v>
      </c>
      <c r="F23" s="9" t="s">
        <v>20</v>
      </c>
      <c r="G23" s="8" t="s">
        <v>15</v>
      </c>
      <c r="H23" s="8">
        <v>10</v>
      </c>
      <c r="I23" s="12"/>
      <c r="J23" s="12"/>
    </row>
    <row r="24" customHeight="1" spans="1:10">
      <c r="A24" s="11"/>
      <c r="B24" s="8">
        <v>3</v>
      </c>
      <c r="C24" s="8" t="s">
        <v>62</v>
      </c>
      <c r="D24" s="9" t="s">
        <v>63</v>
      </c>
      <c r="E24" s="9" t="s">
        <v>61</v>
      </c>
      <c r="F24" s="9" t="s">
        <v>64</v>
      </c>
      <c r="G24" s="8" t="s">
        <v>15</v>
      </c>
      <c r="H24" s="8">
        <f>6+4</f>
        <v>10</v>
      </c>
      <c r="I24" s="12"/>
      <c r="J24" s="12"/>
    </row>
    <row r="25" customHeight="1" spans="1:10">
      <c r="A25" s="11"/>
      <c r="B25" s="8">
        <v>4</v>
      </c>
      <c r="C25" s="8" t="s">
        <v>65</v>
      </c>
      <c r="D25" s="9" t="s">
        <v>66</v>
      </c>
      <c r="E25" s="9" t="s">
        <v>45</v>
      </c>
      <c r="F25" s="9" t="s">
        <v>46</v>
      </c>
      <c r="G25" s="8" t="s">
        <v>15</v>
      </c>
      <c r="H25" s="8">
        <f>8+3</f>
        <v>11</v>
      </c>
      <c r="I25" s="12"/>
      <c r="J25" s="12" t="s">
        <v>67</v>
      </c>
    </row>
    <row r="26" customHeight="1" spans="1:10">
      <c r="A26" s="11"/>
      <c r="B26" s="8">
        <v>5</v>
      </c>
      <c r="C26" s="8" t="s">
        <v>43</v>
      </c>
      <c r="D26" s="9" t="s">
        <v>44</v>
      </c>
      <c r="E26" s="9" t="s">
        <v>45</v>
      </c>
      <c r="F26" s="9" t="s">
        <v>46</v>
      </c>
      <c r="G26" s="8" t="s">
        <v>15</v>
      </c>
      <c r="H26" s="8">
        <v>3</v>
      </c>
      <c r="I26" s="12"/>
      <c r="J26" s="12"/>
    </row>
    <row r="27" customHeight="1" spans="1:10">
      <c r="A27" s="11"/>
      <c r="B27" s="8">
        <v>6</v>
      </c>
      <c r="C27" s="8" t="s">
        <v>17</v>
      </c>
      <c r="D27" s="9" t="s">
        <v>18</v>
      </c>
      <c r="E27" s="9" t="s">
        <v>19</v>
      </c>
      <c r="F27" s="9" t="s">
        <v>20</v>
      </c>
      <c r="G27" s="8" t="s">
        <v>15</v>
      </c>
      <c r="H27" s="8">
        <f>4+5</f>
        <v>9</v>
      </c>
      <c r="I27" s="12"/>
      <c r="J27" s="12" t="s">
        <v>68</v>
      </c>
    </row>
    <row r="28" customHeight="1" spans="1:10">
      <c r="A28" s="11"/>
      <c r="B28" s="8">
        <v>7</v>
      </c>
      <c r="C28" s="8" t="s">
        <v>40</v>
      </c>
      <c r="D28" s="9"/>
      <c r="E28" s="9" t="s">
        <v>19</v>
      </c>
      <c r="F28" s="9" t="s">
        <v>34</v>
      </c>
      <c r="G28" s="8" t="s">
        <v>15</v>
      </c>
      <c r="H28" s="8">
        <v>3</v>
      </c>
      <c r="I28" s="12" t="s">
        <v>41</v>
      </c>
      <c r="J28" s="12" t="s">
        <v>69</v>
      </c>
    </row>
    <row r="29" customHeight="1" spans="1:10">
      <c r="A29" s="11"/>
      <c r="B29" s="8">
        <v>8</v>
      </c>
      <c r="C29" s="8" t="s">
        <v>70</v>
      </c>
      <c r="D29" s="9"/>
      <c r="E29" s="9" t="s">
        <v>71</v>
      </c>
      <c r="F29" s="9" t="s">
        <v>72</v>
      </c>
      <c r="G29" s="8" t="s">
        <v>23</v>
      </c>
      <c r="H29" s="8">
        <v>102</v>
      </c>
      <c r="I29" s="12" t="s">
        <v>53</v>
      </c>
      <c r="J29" s="12"/>
    </row>
    <row r="30" customHeight="1" spans="1:10">
      <c r="A30" s="11"/>
      <c r="B30" s="8">
        <v>9</v>
      </c>
      <c r="C30" s="8" t="s">
        <v>73</v>
      </c>
      <c r="D30" s="9"/>
      <c r="E30" s="9"/>
      <c r="F30" s="9" t="s">
        <v>72</v>
      </c>
      <c r="G30" s="8" t="s">
        <v>23</v>
      </c>
      <c r="H30" s="8">
        <f>90+124</f>
        <v>214</v>
      </c>
      <c r="I30" s="12" t="s">
        <v>53</v>
      </c>
      <c r="J30" s="12"/>
    </row>
    <row r="31" customHeight="1" spans="1:10">
      <c r="A31" s="11"/>
      <c r="B31" s="8">
        <v>10</v>
      </c>
      <c r="C31" s="8" t="s">
        <v>22</v>
      </c>
      <c r="D31" s="9"/>
      <c r="E31" s="9"/>
      <c r="F31" s="9"/>
      <c r="G31" s="8" t="s">
        <v>23</v>
      </c>
      <c r="H31" s="8">
        <v>5259</v>
      </c>
      <c r="I31" s="12" t="s">
        <v>24</v>
      </c>
      <c r="J31" s="12"/>
    </row>
    <row r="32" customHeight="1" spans="1:10">
      <c r="A32" s="11"/>
      <c r="B32" s="8">
        <v>11</v>
      </c>
      <c r="C32" s="8" t="s">
        <v>25</v>
      </c>
      <c r="D32" s="9"/>
      <c r="E32" s="9"/>
      <c r="F32" s="9"/>
      <c r="G32" s="8" t="s">
        <v>23</v>
      </c>
      <c r="H32" s="8">
        <f>44+67+38</f>
        <v>149</v>
      </c>
      <c r="I32" s="12" t="s">
        <v>26</v>
      </c>
      <c r="J32" s="12"/>
    </row>
    <row r="33" customHeight="1" spans="1:10">
      <c r="A33" s="11"/>
      <c r="B33" s="8">
        <v>12</v>
      </c>
      <c r="C33" s="8" t="s">
        <v>29</v>
      </c>
      <c r="D33" s="9"/>
      <c r="E33" s="9"/>
      <c r="F33" s="9"/>
      <c r="G33" s="8" t="s">
        <v>23</v>
      </c>
      <c r="H33" s="8">
        <v>5724</v>
      </c>
      <c r="I33" s="12"/>
      <c r="J33" s="12"/>
    </row>
    <row r="34" customHeight="1" spans="1:10">
      <c r="A34" s="11" t="s">
        <v>74</v>
      </c>
      <c r="B34" s="8">
        <v>1</v>
      </c>
      <c r="C34" s="8" t="s">
        <v>31</v>
      </c>
      <c r="D34" s="9" t="s">
        <v>32</v>
      </c>
      <c r="E34" s="9" t="s">
        <v>33</v>
      </c>
      <c r="F34" s="9" t="s">
        <v>34</v>
      </c>
      <c r="G34" s="8" t="s">
        <v>15</v>
      </c>
      <c r="H34" s="8">
        <v>9</v>
      </c>
      <c r="I34" s="12"/>
      <c r="J34" s="12" t="s">
        <v>35</v>
      </c>
    </row>
    <row r="35" customHeight="1" spans="1:10">
      <c r="A35" s="11"/>
      <c r="B35" s="8">
        <v>2</v>
      </c>
      <c r="C35" s="8" t="s">
        <v>59</v>
      </c>
      <c r="D35" s="9" t="s">
        <v>60</v>
      </c>
      <c r="E35" s="9" t="s">
        <v>61</v>
      </c>
      <c r="F35" s="9" t="s">
        <v>20</v>
      </c>
      <c r="G35" s="8" t="s">
        <v>15</v>
      </c>
      <c r="H35" s="8">
        <v>20</v>
      </c>
      <c r="I35" s="12"/>
      <c r="J35" s="12"/>
    </row>
    <row r="36" customHeight="1" spans="1:10">
      <c r="A36" s="11"/>
      <c r="B36" s="8">
        <v>3</v>
      </c>
      <c r="C36" s="8" t="s">
        <v>75</v>
      </c>
      <c r="D36" s="9" t="s">
        <v>76</v>
      </c>
      <c r="E36" s="9" t="s">
        <v>77</v>
      </c>
      <c r="F36" s="9" t="s">
        <v>20</v>
      </c>
      <c r="G36" s="8" t="s">
        <v>15</v>
      </c>
      <c r="H36" s="8">
        <v>17</v>
      </c>
      <c r="I36" s="12"/>
      <c r="J36" s="12" t="s">
        <v>78</v>
      </c>
    </row>
    <row r="37" customHeight="1" spans="1:10">
      <c r="A37" s="11"/>
      <c r="B37" s="8">
        <v>4</v>
      </c>
      <c r="C37" s="8" t="s">
        <v>47</v>
      </c>
      <c r="D37" s="9"/>
      <c r="E37" s="9" t="s">
        <v>48</v>
      </c>
      <c r="F37" s="9"/>
      <c r="G37" s="8" t="s">
        <v>49</v>
      </c>
      <c r="H37" s="8">
        <v>31.5</v>
      </c>
      <c r="I37" s="12" t="s">
        <v>50</v>
      </c>
      <c r="J37" s="12"/>
    </row>
    <row r="38" customHeight="1" spans="1:10">
      <c r="A38" s="11"/>
      <c r="B38" s="8">
        <v>5</v>
      </c>
      <c r="C38" s="8" t="s">
        <v>22</v>
      </c>
      <c r="D38" s="9"/>
      <c r="E38" s="9"/>
      <c r="F38" s="9"/>
      <c r="G38" s="8" t="s">
        <v>23</v>
      </c>
      <c r="H38" s="8">
        <v>407</v>
      </c>
      <c r="I38" s="12" t="s">
        <v>24</v>
      </c>
      <c r="J38" s="12"/>
    </row>
    <row r="39" customHeight="1" spans="1:10">
      <c r="A39" s="11"/>
      <c r="B39" s="8">
        <v>6</v>
      </c>
      <c r="C39" s="8" t="s">
        <v>25</v>
      </c>
      <c r="D39" s="9"/>
      <c r="E39" s="9"/>
      <c r="F39" s="9"/>
      <c r="G39" s="8" t="s">
        <v>23</v>
      </c>
      <c r="H39" s="8">
        <f>219</f>
        <v>219</v>
      </c>
      <c r="I39" s="12" t="s">
        <v>26</v>
      </c>
      <c r="J39" s="12"/>
    </row>
    <row r="40" customHeight="1" spans="1:10">
      <c r="A40" s="11"/>
      <c r="B40" s="8">
        <v>7</v>
      </c>
      <c r="C40" s="8" t="s">
        <v>29</v>
      </c>
      <c r="D40" s="9"/>
      <c r="E40" s="9"/>
      <c r="F40" s="9"/>
      <c r="G40" s="8" t="s">
        <v>23</v>
      </c>
      <c r="H40" s="8">
        <v>640</v>
      </c>
      <c r="I40" s="12"/>
      <c r="J40" s="12"/>
    </row>
    <row r="41" customHeight="1" spans="1:10">
      <c r="A41" s="11" t="s">
        <v>79</v>
      </c>
      <c r="B41" s="8">
        <v>1</v>
      </c>
      <c r="C41" s="8" t="s">
        <v>62</v>
      </c>
      <c r="D41" s="9" t="s">
        <v>63</v>
      </c>
      <c r="E41" s="9" t="s">
        <v>61</v>
      </c>
      <c r="F41" s="9" t="s">
        <v>64</v>
      </c>
      <c r="G41" s="8" t="s">
        <v>15</v>
      </c>
      <c r="H41" s="8">
        <f>15</f>
        <v>15</v>
      </c>
      <c r="I41" s="12"/>
      <c r="J41" s="12"/>
    </row>
    <row r="42" customHeight="1" spans="1:10">
      <c r="A42" s="11"/>
      <c r="B42" s="8">
        <v>2</v>
      </c>
      <c r="C42" s="8" t="s">
        <v>17</v>
      </c>
      <c r="D42" s="9" t="s">
        <v>18</v>
      </c>
      <c r="E42" s="9" t="s">
        <v>19</v>
      </c>
      <c r="F42" s="9" t="s">
        <v>20</v>
      </c>
      <c r="G42" s="8" t="s">
        <v>15</v>
      </c>
      <c r="H42" s="8">
        <v>8</v>
      </c>
      <c r="I42" s="12"/>
      <c r="J42" s="12" t="s">
        <v>68</v>
      </c>
    </row>
    <row r="43" customHeight="1" spans="1:10">
      <c r="A43" s="13" t="s">
        <v>80</v>
      </c>
      <c r="B43" s="8">
        <v>1</v>
      </c>
      <c r="C43" s="8" t="s">
        <v>31</v>
      </c>
      <c r="D43" s="9" t="s">
        <v>32</v>
      </c>
      <c r="E43" s="9" t="s">
        <v>33</v>
      </c>
      <c r="F43" s="9" t="s">
        <v>34</v>
      </c>
      <c r="G43" s="8" t="s">
        <v>15</v>
      </c>
      <c r="H43" s="8">
        <f>6+6+1</f>
        <v>13</v>
      </c>
      <c r="I43" s="12"/>
      <c r="J43" s="12" t="s">
        <v>35</v>
      </c>
    </row>
    <row r="44" customHeight="1" spans="1:10">
      <c r="A44" s="14"/>
      <c r="B44" s="8">
        <v>2</v>
      </c>
      <c r="C44" s="8" t="s">
        <v>13</v>
      </c>
      <c r="D44" s="9" t="s">
        <v>81</v>
      </c>
      <c r="E44" s="9"/>
      <c r="F44" s="9"/>
      <c r="G44" s="8" t="s">
        <v>15</v>
      </c>
      <c r="H44" s="8">
        <v>9</v>
      </c>
      <c r="I44" s="11" t="s">
        <v>82</v>
      </c>
      <c r="J44" s="12" t="s">
        <v>82</v>
      </c>
    </row>
    <row r="45" customHeight="1" spans="1:10">
      <c r="A45" s="14"/>
      <c r="B45" s="8">
        <v>3</v>
      </c>
      <c r="C45" s="8" t="s">
        <v>62</v>
      </c>
      <c r="D45" s="9" t="s">
        <v>63</v>
      </c>
      <c r="E45" s="9" t="s">
        <v>61</v>
      </c>
      <c r="F45" s="9" t="s">
        <v>64</v>
      </c>
      <c r="G45" s="8" t="s">
        <v>15</v>
      </c>
      <c r="H45" s="8">
        <v>6</v>
      </c>
      <c r="I45" s="12"/>
      <c r="J45" s="12"/>
    </row>
    <row r="46" customHeight="1" spans="1:10">
      <c r="A46" s="14"/>
      <c r="B46" s="8">
        <v>4</v>
      </c>
      <c r="C46" s="8" t="s">
        <v>40</v>
      </c>
      <c r="D46" s="9"/>
      <c r="E46" s="9" t="s">
        <v>19</v>
      </c>
      <c r="F46" s="9" t="s">
        <v>34</v>
      </c>
      <c r="G46" s="8" t="s">
        <v>15</v>
      </c>
      <c r="H46" s="8">
        <v>5</v>
      </c>
      <c r="I46" s="12" t="s">
        <v>41</v>
      </c>
      <c r="J46" s="12" t="s">
        <v>69</v>
      </c>
    </row>
    <row r="47" customHeight="1" spans="1:10">
      <c r="A47" s="14"/>
      <c r="B47" s="8">
        <v>5</v>
      </c>
      <c r="C47" s="8" t="s">
        <v>75</v>
      </c>
      <c r="D47" s="9" t="s">
        <v>76</v>
      </c>
      <c r="E47" s="9" t="s">
        <v>77</v>
      </c>
      <c r="F47" s="9" t="s">
        <v>20</v>
      </c>
      <c r="G47" s="8" t="s">
        <v>15</v>
      </c>
      <c r="H47" s="8">
        <f>9+10</f>
        <v>19</v>
      </c>
      <c r="I47" s="12"/>
      <c r="J47" s="12" t="s">
        <v>78</v>
      </c>
    </row>
    <row r="48" customHeight="1" spans="1:10">
      <c r="A48" s="14"/>
      <c r="B48" s="8">
        <v>6</v>
      </c>
      <c r="C48" s="8" t="s">
        <v>83</v>
      </c>
      <c r="D48" s="9" t="s">
        <v>84</v>
      </c>
      <c r="E48" s="9" t="s">
        <v>85</v>
      </c>
      <c r="F48" s="9" t="s">
        <v>86</v>
      </c>
      <c r="G48" s="8" t="s">
        <v>15</v>
      </c>
      <c r="H48" s="8">
        <v>12</v>
      </c>
      <c r="I48" s="12"/>
      <c r="J48" s="12" t="s">
        <v>87</v>
      </c>
    </row>
    <row r="49" customHeight="1" spans="1:10">
      <c r="A49" s="14"/>
      <c r="B49" s="8">
        <v>7</v>
      </c>
      <c r="C49" s="8" t="s">
        <v>17</v>
      </c>
      <c r="D49" s="9" t="s">
        <v>18</v>
      </c>
      <c r="E49" s="9" t="s">
        <v>19</v>
      </c>
      <c r="F49" s="9" t="s">
        <v>20</v>
      </c>
      <c r="G49" s="8" t="s">
        <v>15</v>
      </c>
      <c r="H49" s="8">
        <v>15</v>
      </c>
      <c r="I49" s="12"/>
      <c r="J49" s="12" t="s">
        <v>68</v>
      </c>
    </row>
    <row r="50" customHeight="1" spans="1:10">
      <c r="A50" s="14"/>
      <c r="B50" s="8">
        <v>8</v>
      </c>
      <c r="C50" s="8" t="s">
        <v>88</v>
      </c>
      <c r="D50" s="15"/>
      <c r="E50" s="9" t="s">
        <v>19</v>
      </c>
      <c r="F50" s="9" t="s">
        <v>20</v>
      </c>
      <c r="G50" s="8" t="s">
        <v>89</v>
      </c>
      <c r="H50" s="8">
        <v>360</v>
      </c>
      <c r="I50" s="12"/>
      <c r="J50" s="12" t="s">
        <v>90</v>
      </c>
    </row>
    <row r="51" customHeight="1" spans="1:10">
      <c r="A51" s="14"/>
      <c r="B51" s="8">
        <v>9</v>
      </c>
      <c r="C51" s="8" t="s">
        <v>91</v>
      </c>
      <c r="D51" s="9"/>
      <c r="E51" s="9"/>
      <c r="F51" s="9" t="s">
        <v>92</v>
      </c>
      <c r="G51" s="8" t="s">
        <v>23</v>
      </c>
      <c r="H51" s="8">
        <v>246</v>
      </c>
      <c r="I51" s="12" t="s">
        <v>53</v>
      </c>
      <c r="J51" s="12"/>
    </row>
    <row r="52" customHeight="1" spans="1:10">
      <c r="A52" s="14"/>
      <c r="B52" s="8">
        <v>10</v>
      </c>
      <c r="C52" s="8" t="s">
        <v>93</v>
      </c>
      <c r="D52" s="9"/>
      <c r="E52" s="9" t="s">
        <v>94</v>
      </c>
      <c r="F52" s="9"/>
      <c r="G52" s="8" t="s">
        <v>23</v>
      </c>
      <c r="H52" s="8">
        <v>205</v>
      </c>
      <c r="I52" s="12" t="s">
        <v>95</v>
      </c>
      <c r="J52" s="12"/>
    </row>
    <row r="53" customHeight="1" spans="1:10">
      <c r="A53" s="14"/>
      <c r="B53" s="8">
        <v>11</v>
      </c>
      <c r="C53" s="8" t="s">
        <v>47</v>
      </c>
      <c r="D53" s="9"/>
      <c r="E53" s="9" t="s">
        <v>48</v>
      </c>
      <c r="F53" s="9"/>
      <c r="G53" s="8" t="s">
        <v>23</v>
      </c>
      <c r="H53" s="8">
        <v>31.5</v>
      </c>
      <c r="I53" s="12" t="s">
        <v>50</v>
      </c>
      <c r="J53" s="12"/>
    </row>
    <row r="54" customHeight="1" spans="1:10">
      <c r="A54" s="14"/>
      <c r="B54" s="8">
        <v>12</v>
      </c>
      <c r="C54" s="8" t="s">
        <v>73</v>
      </c>
      <c r="D54" s="9"/>
      <c r="E54" s="9"/>
      <c r="F54" s="9" t="s">
        <v>72</v>
      </c>
      <c r="G54" s="8" t="s">
        <v>23</v>
      </c>
      <c r="H54" s="8">
        <v>38</v>
      </c>
      <c r="I54" s="12" t="s">
        <v>53</v>
      </c>
      <c r="J54" s="12"/>
    </row>
    <row r="55" customHeight="1" spans="1:10">
      <c r="A55" s="14"/>
      <c r="B55" s="8">
        <v>13</v>
      </c>
      <c r="C55" s="8" t="s">
        <v>22</v>
      </c>
      <c r="D55" s="9"/>
      <c r="E55" s="9"/>
      <c r="F55" s="9"/>
      <c r="G55" s="8" t="s">
        <v>23</v>
      </c>
      <c r="H55" s="8">
        <f>398+1267+7+627</f>
        <v>2299</v>
      </c>
      <c r="I55" s="12" t="s">
        <v>24</v>
      </c>
      <c r="J55" s="12"/>
    </row>
    <row r="56" customHeight="1" spans="1:10">
      <c r="A56" s="14"/>
      <c r="B56" s="8">
        <v>14</v>
      </c>
      <c r="C56" s="8" t="s">
        <v>96</v>
      </c>
      <c r="D56" s="9"/>
      <c r="E56" s="9"/>
      <c r="F56" s="9"/>
      <c r="G56" s="8" t="s">
        <v>23</v>
      </c>
      <c r="H56" s="8">
        <v>437</v>
      </c>
      <c r="I56" s="11" t="s">
        <v>97</v>
      </c>
      <c r="J56" s="12"/>
    </row>
    <row r="57" customHeight="1" spans="1:10">
      <c r="A57" s="14"/>
      <c r="B57" s="8">
        <v>15</v>
      </c>
      <c r="C57" s="8" t="s">
        <v>29</v>
      </c>
      <c r="D57" s="9"/>
      <c r="E57" s="9"/>
      <c r="F57" s="9"/>
      <c r="G57" s="8" t="s">
        <v>23</v>
      </c>
      <c r="H57" s="8">
        <v>2802</v>
      </c>
      <c r="I57" s="12"/>
      <c r="J57" s="12"/>
    </row>
    <row r="58" customHeight="1" spans="1:10">
      <c r="A58" s="14"/>
      <c r="B58" s="8">
        <v>16</v>
      </c>
      <c r="C58" s="8" t="s">
        <v>98</v>
      </c>
      <c r="D58" s="9"/>
      <c r="E58" s="9"/>
      <c r="F58" s="9"/>
      <c r="G58" s="8" t="s">
        <v>99</v>
      </c>
      <c r="H58" s="8">
        <f>100*0.5</f>
        <v>50</v>
      </c>
      <c r="I58" s="11" t="s">
        <v>100</v>
      </c>
      <c r="J58" s="12"/>
    </row>
    <row r="59" customHeight="1" spans="1:10">
      <c r="A59" s="16"/>
      <c r="B59" s="8">
        <v>17</v>
      </c>
      <c r="C59" s="8" t="s">
        <v>101</v>
      </c>
      <c r="D59" s="9"/>
      <c r="E59" s="9"/>
      <c r="F59" s="9"/>
      <c r="G59" s="8" t="s">
        <v>49</v>
      </c>
      <c r="H59" s="8">
        <v>205</v>
      </c>
      <c r="I59" s="11" t="s">
        <v>102</v>
      </c>
      <c r="J59" s="12"/>
    </row>
    <row r="60" customHeight="1" spans="1:10">
      <c r="A60" s="13" t="s">
        <v>103</v>
      </c>
      <c r="B60" s="8">
        <v>1</v>
      </c>
      <c r="C60" s="8" t="s">
        <v>59</v>
      </c>
      <c r="D60" s="9" t="s">
        <v>60</v>
      </c>
      <c r="E60" s="9" t="s">
        <v>61</v>
      </c>
      <c r="F60" s="9" t="s">
        <v>20</v>
      </c>
      <c r="G60" s="8" t="s">
        <v>15</v>
      </c>
      <c r="H60" s="8">
        <v>52</v>
      </c>
      <c r="I60" s="12"/>
      <c r="J60" s="12"/>
    </row>
    <row r="61" customHeight="1" spans="1:10">
      <c r="A61" s="14"/>
      <c r="B61" s="8">
        <v>2</v>
      </c>
      <c r="C61" s="8" t="s">
        <v>40</v>
      </c>
      <c r="D61" s="9"/>
      <c r="E61" s="9" t="s">
        <v>19</v>
      </c>
      <c r="F61" s="9" t="s">
        <v>34</v>
      </c>
      <c r="G61" s="8" t="s">
        <v>15</v>
      </c>
      <c r="H61" s="8">
        <v>5</v>
      </c>
      <c r="I61" s="12" t="s">
        <v>41</v>
      </c>
      <c r="J61" s="12" t="s">
        <v>104</v>
      </c>
    </row>
    <row r="62" customHeight="1" spans="1:10">
      <c r="A62" s="14"/>
      <c r="B62" s="8">
        <v>3</v>
      </c>
      <c r="C62" s="8" t="s">
        <v>73</v>
      </c>
      <c r="D62" s="9"/>
      <c r="E62" s="9"/>
      <c r="F62" s="9" t="s">
        <v>72</v>
      </c>
      <c r="G62" s="8" t="s">
        <v>23</v>
      </c>
      <c r="H62" s="8">
        <v>38</v>
      </c>
      <c r="I62" s="12" t="s">
        <v>53</v>
      </c>
      <c r="J62" s="12"/>
    </row>
    <row r="63" customHeight="1" spans="1:10">
      <c r="A63" s="14"/>
      <c r="B63" s="8">
        <v>4</v>
      </c>
      <c r="C63" s="8" t="s">
        <v>22</v>
      </c>
      <c r="D63" s="9"/>
      <c r="E63" s="9"/>
      <c r="F63" s="9"/>
      <c r="G63" s="8" t="s">
        <v>23</v>
      </c>
      <c r="H63" s="8">
        <f>9+707</f>
        <v>716</v>
      </c>
      <c r="I63" s="12" t="s">
        <v>24</v>
      </c>
      <c r="J63" s="12"/>
    </row>
    <row r="64" customHeight="1" spans="1:10">
      <c r="A64" s="14"/>
      <c r="B64" s="8">
        <v>5</v>
      </c>
      <c r="C64" s="8" t="s">
        <v>105</v>
      </c>
      <c r="D64" s="9"/>
      <c r="E64" s="9"/>
      <c r="F64" s="9"/>
      <c r="G64" s="8" t="s">
        <v>23</v>
      </c>
      <c r="H64" s="8">
        <f>9</f>
        <v>9</v>
      </c>
      <c r="I64" s="12" t="s">
        <v>106</v>
      </c>
      <c r="J64" s="12"/>
    </row>
    <row r="65" customHeight="1" spans="1:10">
      <c r="A65" s="14"/>
      <c r="B65" s="8">
        <v>6</v>
      </c>
      <c r="C65" s="8" t="s">
        <v>27</v>
      </c>
      <c r="D65" s="9"/>
      <c r="E65" s="9"/>
      <c r="F65" s="9"/>
      <c r="G65" s="8" t="s">
        <v>23</v>
      </c>
      <c r="H65" s="8">
        <v>50</v>
      </c>
      <c r="I65" s="11" t="s">
        <v>107</v>
      </c>
      <c r="J65" s="12"/>
    </row>
    <row r="66" customHeight="1" spans="1:10">
      <c r="A66" s="14"/>
      <c r="B66" s="8">
        <v>7</v>
      </c>
      <c r="C66" s="8" t="s">
        <v>29</v>
      </c>
      <c r="D66" s="9"/>
      <c r="E66" s="9"/>
      <c r="F66" s="9"/>
      <c r="G66" s="8" t="s">
        <v>23</v>
      </c>
      <c r="H66" s="8">
        <v>763</v>
      </c>
      <c r="I66" s="12"/>
      <c r="J66" s="12"/>
    </row>
    <row r="67" customHeight="1" spans="1:10">
      <c r="A67" s="14"/>
      <c r="B67" s="8">
        <v>8</v>
      </c>
      <c r="C67" s="8" t="s">
        <v>98</v>
      </c>
      <c r="D67" s="9"/>
      <c r="E67" s="9"/>
      <c r="F67" s="9"/>
      <c r="G67" s="8" t="s">
        <v>99</v>
      </c>
      <c r="H67" s="8">
        <f>754*0.5</f>
        <v>377</v>
      </c>
      <c r="I67" s="11" t="s">
        <v>108</v>
      </c>
      <c r="J67" s="12"/>
    </row>
    <row r="68" customHeight="1" spans="1:10">
      <c r="A68" s="16"/>
      <c r="B68" s="8">
        <v>9</v>
      </c>
      <c r="C68" s="8" t="s">
        <v>101</v>
      </c>
      <c r="D68" s="9"/>
      <c r="E68" s="9"/>
      <c r="F68" s="9"/>
      <c r="G68" s="8" t="s">
        <v>49</v>
      </c>
      <c r="H68" s="8">
        <v>85</v>
      </c>
      <c r="I68" s="11" t="s">
        <v>102</v>
      </c>
      <c r="J68" s="12"/>
    </row>
    <row r="69" customHeight="1" spans="1:10">
      <c r="A69" s="13" t="s">
        <v>109</v>
      </c>
      <c r="B69" s="8">
        <v>1</v>
      </c>
      <c r="C69" s="8" t="s">
        <v>31</v>
      </c>
      <c r="D69" s="9" t="s">
        <v>32</v>
      </c>
      <c r="E69" s="9" t="s">
        <v>33</v>
      </c>
      <c r="F69" s="9" t="s">
        <v>34</v>
      </c>
      <c r="G69" s="8" t="s">
        <v>15</v>
      </c>
      <c r="H69" s="8">
        <f>12+1</f>
        <v>13</v>
      </c>
      <c r="I69" s="12"/>
      <c r="J69" s="12" t="s">
        <v>35</v>
      </c>
    </row>
    <row r="70" customHeight="1" spans="1:10">
      <c r="A70" s="14"/>
      <c r="B70" s="8">
        <v>2</v>
      </c>
      <c r="C70" s="8" t="s">
        <v>17</v>
      </c>
      <c r="D70" s="9" t="s">
        <v>18</v>
      </c>
      <c r="E70" s="9" t="s">
        <v>19</v>
      </c>
      <c r="F70" s="9" t="s">
        <v>20</v>
      </c>
      <c r="G70" s="8" t="s">
        <v>15</v>
      </c>
      <c r="H70" s="8">
        <v>13</v>
      </c>
      <c r="I70" s="12"/>
      <c r="J70" s="12" t="s">
        <v>68</v>
      </c>
    </row>
    <row r="71" customHeight="1" spans="1:10">
      <c r="A71" s="14"/>
      <c r="B71" s="8">
        <v>3</v>
      </c>
      <c r="C71" s="8" t="s">
        <v>83</v>
      </c>
      <c r="D71" s="9" t="s">
        <v>84</v>
      </c>
      <c r="E71" s="9" t="s">
        <v>85</v>
      </c>
      <c r="F71" s="9" t="s">
        <v>86</v>
      </c>
      <c r="G71" s="8" t="s">
        <v>15</v>
      </c>
      <c r="H71" s="8">
        <v>7</v>
      </c>
      <c r="I71" s="12"/>
      <c r="J71" s="12" t="s">
        <v>87</v>
      </c>
    </row>
    <row r="72" customHeight="1" spans="1:10">
      <c r="A72" s="14"/>
      <c r="B72" s="8">
        <v>4</v>
      </c>
      <c r="C72" s="8" t="s">
        <v>40</v>
      </c>
      <c r="D72" s="9"/>
      <c r="E72" s="9" t="s">
        <v>19</v>
      </c>
      <c r="F72" s="9" t="s">
        <v>34</v>
      </c>
      <c r="G72" s="8" t="s">
        <v>15</v>
      </c>
      <c r="H72" s="8">
        <v>5</v>
      </c>
      <c r="I72" s="12" t="s">
        <v>41</v>
      </c>
      <c r="J72" s="12" t="s">
        <v>104</v>
      </c>
    </row>
    <row r="73" customHeight="1" spans="1:10">
      <c r="A73" s="14"/>
      <c r="B73" s="8">
        <v>5</v>
      </c>
      <c r="C73" s="8" t="s">
        <v>75</v>
      </c>
      <c r="D73" s="9" t="s">
        <v>76</v>
      </c>
      <c r="E73" s="9" t="s">
        <v>77</v>
      </c>
      <c r="F73" s="9" t="s">
        <v>20</v>
      </c>
      <c r="G73" s="8" t="s">
        <v>15</v>
      </c>
      <c r="H73" s="8">
        <v>3</v>
      </c>
      <c r="I73" s="12"/>
      <c r="J73" s="12" t="s">
        <v>78</v>
      </c>
    </row>
    <row r="74" customHeight="1" spans="1:10">
      <c r="A74" s="14"/>
      <c r="B74" s="8">
        <v>6</v>
      </c>
      <c r="C74" s="8" t="s">
        <v>47</v>
      </c>
      <c r="D74" s="9"/>
      <c r="E74" s="9" t="s">
        <v>48</v>
      </c>
      <c r="F74" s="9"/>
      <c r="G74" s="8" t="s">
        <v>49</v>
      </c>
      <c r="H74" s="8">
        <v>31.5</v>
      </c>
      <c r="I74" s="12" t="s">
        <v>50</v>
      </c>
      <c r="J74" s="12"/>
    </row>
    <row r="75" customHeight="1" spans="1:10">
      <c r="A75" s="14"/>
      <c r="B75" s="8">
        <v>7</v>
      </c>
      <c r="C75" s="8" t="s">
        <v>22</v>
      </c>
      <c r="D75" s="9"/>
      <c r="E75" s="9"/>
      <c r="F75" s="9"/>
      <c r="G75" s="8" t="s">
        <v>23</v>
      </c>
      <c r="H75" s="8">
        <f>655+14+138</f>
        <v>807</v>
      </c>
      <c r="I75" s="12" t="s">
        <v>24</v>
      </c>
      <c r="J75" s="12"/>
    </row>
    <row r="76" customHeight="1" spans="1:10">
      <c r="A76" s="14"/>
      <c r="B76" s="8">
        <v>8</v>
      </c>
      <c r="C76" s="8" t="s">
        <v>25</v>
      </c>
      <c r="D76" s="9"/>
      <c r="E76" s="9"/>
      <c r="F76" s="9"/>
      <c r="G76" s="8" t="s">
        <v>23</v>
      </c>
      <c r="H76" s="8">
        <f>69</f>
        <v>69</v>
      </c>
      <c r="I76" s="12" t="s">
        <v>26</v>
      </c>
      <c r="J76" s="12"/>
    </row>
    <row r="77" customHeight="1" spans="1:10">
      <c r="A77" s="14"/>
      <c r="B77" s="8">
        <v>9</v>
      </c>
      <c r="C77" s="8" t="s">
        <v>110</v>
      </c>
      <c r="D77" s="9"/>
      <c r="E77" s="9"/>
      <c r="F77" s="9"/>
      <c r="G77" s="8" t="s">
        <v>23</v>
      </c>
      <c r="H77" s="8">
        <v>94</v>
      </c>
      <c r="I77" s="12"/>
      <c r="J77" s="12"/>
    </row>
    <row r="78" customHeight="1" spans="1:10">
      <c r="A78" s="14"/>
      <c r="B78" s="8">
        <v>10</v>
      </c>
      <c r="C78" s="8" t="s">
        <v>111</v>
      </c>
      <c r="D78" s="9"/>
      <c r="E78" s="9"/>
      <c r="F78" s="9"/>
      <c r="G78" s="8" t="s">
        <v>23</v>
      </c>
      <c r="H78" s="8">
        <v>210</v>
      </c>
      <c r="I78" s="11" t="s">
        <v>112</v>
      </c>
      <c r="J78" s="12"/>
    </row>
    <row r="79" customHeight="1" spans="1:10">
      <c r="A79" s="14"/>
      <c r="B79" s="8">
        <v>11</v>
      </c>
      <c r="C79" s="8" t="s">
        <v>29</v>
      </c>
      <c r="D79" s="9"/>
      <c r="E79" s="9"/>
      <c r="F79" s="9"/>
      <c r="G79" s="8" t="s">
        <v>23</v>
      </c>
      <c r="H79" s="8">
        <v>890</v>
      </c>
      <c r="I79" s="12"/>
      <c r="J79" s="12"/>
    </row>
    <row r="80" customHeight="1" spans="1:10">
      <c r="A80" s="16"/>
      <c r="B80" s="8">
        <v>12</v>
      </c>
      <c r="C80" s="8" t="s">
        <v>101</v>
      </c>
      <c r="D80" s="9"/>
      <c r="E80" s="9"/>
      <c r="F80" s="9"/>
      <c r="G80" s="8" t="s">
        <v>49</v>
      </c>
      <c r="H80" s="8">
        <v>50</v>
      </c>
      <c r="I80" s="11" t="s">
        <v>102</v>
      </c>
      <c r="J80" s="12"/>
    </row>
    <row r="81" customHeight="1" spans="1:10">
      <c r="A81" s="13" t="s">
        <v>113</v>
      </c>
      <c r="B81" s="8">
        <v>1</v>
      </c>
      <c r="C81" s="8" t="s">
        <v>83</v>
      </c>
      <c r="D81" s="9" t="s">
        <v>84</v>
      </c>
      <c r="E81" s="9" t="s">
        <v>85</v>
      </c>
      <c r="F81" s="9" t="s">
        <v>86</v>
      </c>
      <c r="G81" s="8" t="s">
        <v>15</v>
      </c>
      <c r="H81" s="8">
        <v>13</v>
      </c>
      <c r="I81" s="12"/>
      <c r="J81" s="12" t="s">
        <v>87</v>
      </c>
    </row>
    <row r="82" customHeight="1" spans="1:10">
      <c r="A82" s="14"/>
      <c r="B82" s="8">
        <v>2</v>
      </c>
      <c r="C82" s="8" t="s">
        <v>40</v>
      </c>
      <c r="D82" s="9"/>
      <c r="E82" s="9" t="s">
        <v>19</v>
      </c>
      <c r="F82" s="9" t="s">
        <v>34</v>
      </c>
      <c r="G82" s="8" t="s">
        <v>15</v>
      </c>
      <c r="H82" s="8">
        <v>15</v>
      </c>
      <c r="I82" s="12" t="s">
        <v>41</v>
      </c>
      <c r="J82" s="12" t="s">
        <v>114</v>
      </c>
    </row>
    <row r="83" customHeight="1" spans="1:10">
      <c r="A83" s="14"/>
      <c r="B83" s="8">
        <v>3</v>
      </c>
      <c r="C83" s="8" t="s">
        <v>75</v>
      </c>
      <c r="D83" s="9" t="s">
        <v>115</v>
      </c>
      <c r="E83" s="9" t="s">
        <v>77</v>
      </c>
      <c r="F83" s="9" t="s">
        <v>20</v>
      </c>
      <c r="G83" s="8" t="s">
        <v>15</v>
      </c>
      <c r="H83" s="8">
        <v>14</v>
      </c>
      <c r="I83" s="12"/>
      <c r="J83" s="12" t="s">
        <v>116</v>
      </c>
    </row>
    <row r="84" customHeight="1" spans="1:10">
      <c r="A84" s="14"/>
      <c r="B84" s="8">
        <v>4</v>
      </c>
      <c r="C84" s="8" t="s">
        <v>22</v>
      </c>
      <c r="D84" s="9"/>
      <c r="E84" s="9"/>
      <c r="F84" s="9"/>
      <c r="G84" s="8" t="s">
        <v>23</v>
      </c>
      <c r="H84" s="8">
        <f>568+74</f>
        <v>642</v>
      </c>
      <c r="I84" s="12" t="s">
        <v>24</v>
      </c>
      <c r="J84" s="12"/>
    </row>
    <row r="85" customHeight="1" spans="1:10">
      <c r="A85" s="14"/>
      <c r="B85" s="8">
        <v>5</v>
      </c>
      <c r="C85" s="8" t="s">
        <v>25</v>
      </c>
      <c r="D85" s="9"/>
      <c r="E85" s="9"/>
      <c r="F85" s="9"/>
      <c r="G85" s="8" t="s">
        <v>23</v>
      </c>
      <c r="H85" s="8">
        <f>305</f>
        <v>305</v>
      </c>
      <c r="I85" s="12" t="s">
        <v>26</v>
      </c>
      <c r="J85" s="12"/>
    </row>
    <row r="86" customHeight="1" spans="1:10">
      <c r="A86" s="14"/>
      <c r="B86" s="8">
        <v>6</v>
      </c>
      <c r="C86" s="8" t="s">
        <v>29</v>
      </c>
      <c r="D86" s="9"/>
      <c r="E86" s="9"/>
      <c r="F86" s="9"/>
      <c r="G86" s="8" t="s">
        <v>23</v>
      </c>
      <c r="H86" s="8">
        <v>947</v>
      </c>
      <c r="I86" s="12"/>
      <c r="J86" s="12"/>
    </row>
    <row r="87" customHeight="1" spans="1:10">
      <c r="A87" s="16"/>
      <c r="B87" s="8">
        <v>7</v>
      </c>
      <c r="C87" s="8" t="s">
        <v>101</v>
      </c>
      <c r="D87" s="9"/>
      <c r="E87" s="9"/>
      <c r="F87" s="9"/>
      <c r="G87" s="8" t="s">
        <v>49</v>
      </c>
      <c r="H87" s="8">
        <v>67</v>
      </c>
      <c r="I87" s="11" t="s">
        <v>102</v>
      </c>
      <c r="J87" s="12"/>
    </row>
  </sheetData>
  <autoFilter xmlns:etc="http://www.wps.cn/officeDocument/2017/etCustomData" ref="A1:I87" etc:filterBottomFollowUsedRange="0">
    <extLst/>
  </autoFilter>
  <mergeCells count="18">
    <mergeCell ref="A1:I1"/>
    <mergeCell ref="D2:F2"/>
    <mergeCell ref="A2:A3"/>
    <mergeCell ref="A4:A9"/>
    <mergeCell ref="A10:A21"/>
    <mergeCell ref="A22:A33"/>
    <mergeCell ref="A34:A40"/>
    <mergeCell ref="A41:A42"/>
    <mergeCell ref="A43:A59"/>
    <mergeCell ref="A60:A68"/>
    <mergeCell ref="A69:A80"/>
    <mergeCell ref="A81:A87"/>
    <mergeCell ref="B2:B3"/>
    <mergeCell ref="C2:C3"/>
    <mergeCell ref="G2:G3"/>
    <mergeCell ref="H2:H3"/>
    <mergeCell ref="I2:I3"/>
    <mergeCell ref="J2:J3"/>
  </mergeCells>
  <pageMargins left="0.503472222222222" right="0.503472222222222" top="0.751388888888889" bottom="0.751388888888889" header="0.298611111111111" footer="0.298611111111111"/>
  <pageSetup paperSize="9" scale="7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佑鞋佐穿（潼妈）</cp:lastModifiedBy>
  <dcterms:created xsi:type="dcterms:W3CDTF">2015-06-05T18:17:00Z</dcterms:created>
  <dcterms:modified xsi:type="dcterms:W3CDTF">2025-03-04T08:14:20Z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49B261CF543B4AA5A05E4B3EA2956BBD_13</vt:lpwstr>
  </property>
</Properties>
</file>